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<sst xmlns="http://schemas.openxmlformats.org/spreadsheetml/2006/main" count="70" uniqueCount="46">
  <si>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</si>
  <si>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</si>
  <si>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</si>
  <si>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</si>
  <si>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</si>
  <si>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</si>
  <si>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</si>
  <si>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</si>
  <si>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</si>
  <si>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</si>
  <si>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</si>
  <si>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</si>
  <si>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</si>
  <si>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</si>
  <si>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</si>
  <si>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</si>
  <si>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</si>
  <si>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</si>
  <si>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</si>
  <si>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</si>
  <si>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</si>
  <si>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</si>
  <si>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</si>
  <si>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</si>
  <si>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</si>
  <si>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</si>
  <si>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</si>
  <si>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</si>
  <si>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</si>
  <si>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</si>
  <si>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</si>
  <si>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</si>
  <si>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</si>
  <si>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</si>
  <si>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</si>
  <si>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</si>
  <si>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</si>
  <si>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</si>
  <si>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</si>
  <si>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</si>
  <si>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</si>
  <si>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</si>
  <si>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</si>
  <si>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</si>
  <si>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Vivienda de Carmen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</si>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</sst>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03" sqref="D103"/>
    </sheetView>
  </sheetViews>
  <sheetFormatPr defaultColWidth="11.421875" defaultRowHeight="15"/>
  <cols>
    <col min="1" max="1" width="2.140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6000000</v>
      </c>
      <c r="D9" s="8">
        <f>SUM(D10:D12)</f>
        <v>169703.8</v>
      </c>
      <c r="E9" s="8">
        <f>SUM(E10:E12)</f>
        <v>169703.8</v>
      </c>
    </row>
    <row r="10" spans="2:5" ht="12.75">
      <c r="B10" s="9" t="s">
        <v>9</v>
      </c>
      <c r="C10" s="6">
        <v>6000000</v>
      </c>
      <c r="D10" s="6">
        <v>169703.8</v>
      </c>
      <c r="E10" s="6">
        <v>169703.8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9600000</v>
      </c>
      <c r="D14" s="8">
        <f>SUM(D15:D16)</f>
        <v>5183592.62</v>
      </c>
      <c r="E14" s="8">
        <f>SUM(E15:E16)</f>
        <v>5183592.42</v>
      </c>
    </row>
    <row r="15" spans="2:5" ht="12.75">
      <c r="B15" s="9" t="s">
        <v>12</v>
      </c>
      <c r="C15" s="6">
        <v>9600000</v>
      </c>
      <c r="D15" s="6">
        <v>5183592.62</v>
      </c>
      <c r="E15" s="6">
        <v>5183592.42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5000547.1</v>
      </c>
      <c r="D18" s="8">
        <f>SUM(D19:D20)</f>
        <v>893423.51</v>
      </c>
      <c r="E18" s="8">
        <f>SUM(E19:E20)</f>
        <v>893423.51</v>
      </c>
    </row>
    <row r="19" spans="2:5" ht="12.75">
      <c r="B19" s="9" t="s">
        <v>15</v>
      </c>
      <c r="C19" s="11">
        <v>5000547.1</v>
      </c>
      <c r="D19" s="6">
        <v>893423.51</v>
      </c>
      <c r="E19" s="6">
        <v>893423.51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1400547.0999999996</v>
      </c>
      <c r="D22" s="7">
        <f>D9-D14+D18</f>
        <v>-4120465.3100000005</v>
      </c>
      <c r="E22" s="7">
        <f>E9-E14+E18</f>
        <v>-4120465.1100000003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1400547.0999999996</v>
      </c>
      <c r="D24" s="7">
        <f>D22-D12</f>
        <v>-4120465.3100000005</v>
      </c>
      <c r="E24" s="7">
        <f>E22-E12</f>
        <v>-4120465.1100000003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-3600000</v>
      </c>
      <c r="D26" s="8">
        <f>D24-D18</f>
        <v>-5013888.82</v>
      </c>
      <c r="E26" s="8">
        <f>E24-E18</f>
        <v>-5013888.62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-3600000</v>
      </c>
      <c r="D35" s="8">
        <f>D26-D31</f>
        <v>-5013888.82</v>
      </c>
      <c r="E35" s="8">
        <f>E26-E31</f>
        <v>-5013888.62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6000000</v>
      </c>
      <c r="D54" s="26">
        <f>D10</f>
        <v>169703.8</v>
      </c>
      <c r="E54" s="26">
        <f>E10</f>
        <v>169703.8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9600000</v>
      </c>
      <c r="D60" s="22">
        <f>D15</f>
        <v>5183592.62</v>
      </c>
      <c r="E60" s="22">
        <f>E15</f>
        <v>5183592.42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893423.51</v>
      </c>
      <c r="E62" s="22">
        <f>E19</f>
        <v>893423.51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-3600000</v>
      </c>
      <c r="D64" s="23">
        <f>D54+D56-D60+D62</f>
        <v>-4120465.3100000005</v>
      </c>
      <c r="E64" s="23">
        <f>E54+E56-E60+E62</f>
        <v>-4120465.1100000003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-3600000</v>
      </c>
      <c r="D66" s="23">
        <f>D64-D56</f>
        <v>-4120465.3100000005</v>
      </c>
      <c r="E66" s="23">
        <f>E64-E56</f>
        <v>-4120465.1100000003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 horizontalCentered="1"/>
  <pageMargins left="0" right="0" top="0.15748031496062992" bottom="0.15748031496062992" header="0.31496062992125984" footer="0.31496062992125984"/>
  <pageSetup fitToHeight="0" fitToWidth="1" horizontalDpi="600" verticalDpi="600" orientation="portrait" scale="81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2022-07-27T21:48:29Z</cp:lastPrinted>
  <dcterms:created xsi:type="dcterms:W3CDTF">2016-10-11T20:00:09Z</dcterms:created>
  <dcterms:modified xsi:type="dcterms:W3CDTF">2022-07-27T21:48:35Z</dcterms:modified>
  <cp:category/>
  <cp:version/>
  <cp:contentType/>
  <cp:contentStatus/>
</cp:coreProperties>
</file>